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<sst xmlns="http://schemas.openxmlformats.org/spreadsheetml/2006/main" count="8" uniqueCount="8">
  <si>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Domingo Resurreccion</t>
  </si>
  <si>
    <t>Viernes Santo</t>
  </si>
  <si>
    <t>Jueves Santo</t>
  </si>
  <si>
    <t>Domingo de Ramos</t>
  </si>
  <si>
    <t>Sabado de Gloria</t>
  </si>
  <si>
    <t>CALCULO DE LA SEMANA SANTA HASTA EL AÑO 2099</t>
  </si>
  <si>
    <t>Miércoles de Ceniza</t>
  </si>
  <si>
    <t>Introduzca el año en la casilla A3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</si>
</sst>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2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5846DA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36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26" fillId="29" borderId="1" xfId="44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5">
      <selection activeCell="D6" sqref="D6"/>
    </sheetView>
  </sheetViews>
  <sheetFormatPr defaultColWidth="11.421875" defaultRowHeight="15"/>
  <cols>
    <col min="7" max="7" width="11.8515625" style="0" bestFit="1" customWidth="1"/>
  </cols>
  <sheetData>
    <row r="1" ht="18.75">
      <c r="E1" s="2" t="s">
        <v>5</v>
      </c>
    </row>
    <row r="3" spans="1:2" ht="26.25">
      <c r="A3" s="3">
        <v>2016</v>
      </c>
      <c r="B3" t="s">
        <v>7</v>
      </c>
    </row>
    <row r="4" ht="15">
      <c r="A4" s="5"/>
    </row>
    <row r="5" spans="3:9" ht="15">
      <c r="C5" s="4">
        <f>MOD(A3,19)</f>
        <v>2</v>
      </c>
      <c r="D5" s="4">
        <f>MOD(A3,4)</f>
        <v>0</v>
      </c>
      <c r="E5" s="4">
        <f>MOD(A3,7)</f>
        <v>0</v>
      </c>
      <c r="F5" s="4">
        <f>MOD((19*C5)+24,30)</f>
        <v>2</v>
      </c>
      <c r="G5" s="4">
        <f>MOD((2*D5)+(4*E5)+(6*F5)+5,7)</f>
        <v>3</v>
      </c>
      <c r="H5" s="4">
        <f>22+F5+G5</f>
        <v>27</v>
      </c>
      <c r="I5" s="4">
        <f>F5+G5-9</f>
        <v>-4</v>
      </c>
    </row>
    <row r="6" spans="3:4" ht="15">
      <c r="C6" s="4">
        <f>IF(D5=0,29,28)</f>
        <v>29</v>
      </c>
      <c r="D6" s="4">
        <f>IF(G12="Abril",(F12+31)-40+1,(C6+F12)-40+1)</f>
        <v>10</v>
      </c>
    </row>
    <row r="8" spans="4:7" ht="15">
      <c r="D8" s="1" t="s">
        <v>0</v>
      </c>
      <c r="E8" s="1"/>
      <c r="F8" s="1">
        <f>IF((22+F5+G5)&gt;31,I5,H5)</f>
        <v>27</v>
      </c>
      <c r="G8" s="1" t="str">
        <f>IF((22+F5+G5)&gt;31,"Abril","Marzo")</f>
        <v>Marzo</v>
      </c>
    </row>
    <row r="9" spans="4:7" ht="15">
      <c r="D9" s="1" t="s">
        <v>4</v>
      </c>
      <c r="E9" s="1"/>
      <c r="F9" s="1">
        <f>IF((F8-1)&gt;0,F8-1,31)</f>
        <v>26</v>
      </c>
      <c r="G9" s="1" t="str">
        <f>IF((F8-1)&gt;0,G8,"Marzo")</f>
        <v>Marzo</v>
      </c>
    </row>
    <row r="10" spans="4:7" ht="15">
      <c r="D10" s="1" t="s">
        <v>1</v>
      </c>
      <c r="E10" s="1"/>
      <c r="F10" s="1">
        <f>IF((F9-1)&gt;0,F9-1,31)</f>
        <v>25</v>
      </c>
      <c r="G10" s="1" t="str">
        <f>IF((F9-1)&gt;0,G9,"Marzo")</f>
        <v>Marzo</v>
      </c>
    </row>
    <row r="11" spans="4:7" ht="15">
      <c r="D11" s="1" t="s">
        <v>2</v>
      </c>
      <c r="E11" s="1"/>
      <c r="F11" s="1">
        <f>IF((F10-1)&gt;0,F10-1,31)</f>
        <v>24</v>
      </c>
      <c r="G11" s="1" t="str">
        <f>IF((F10-1)&gt;0,G10,"Marzo")</f>
        <v>Marzo</v>
      </c>
    </row>
    <row r="12" spans="4:7" ht="15">
      <c r="D12" s="1" t="s">
        <v>3</v>
      </c>
      <c r="E12" s="1"/>
      <c r="F12" s="1">
        <f>IF((F11-4)&gt;0,F11-4,31+(F11-4))</f>
        <v>20</v>
      </c>
      <c r="G12" s="1" t="str">
        <f>IF((F11-4)&gt;0,G11,"Marzo")</f>
        <v>Marzo</v>
      </c>
    </row>
    <row r="13" spans="4:7" ht="15">
      <c r="D13" s="1" t="s">
        <v>6</v>
      </c>
      <c r="E13" s="1"/>
      <c r="F13" s="1">
        <f>IF(D6&lt;=0,C6+D6,D6)</f>
        <v>10</v>
      </c>
      <c r="G13" s="1" t="str">
        <f>IF(D6&lt;=0,"Febrero",IF(G12="Marzo","Febrero","Marzo"))</f>
        <v>Febrero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2009-04-03T11:24:06Z</dcterms:modified>
  <cp:category/>
  <cp:version/>
  <cp:contentType/>
  <cp:contentStatus/>
</cp:coreProperties>
</file>